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HD_Lekarstva_tehn_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2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<sst xmlns="http://schemas.openxmlformats.org/spreadsheetml/2006/main" count="67" uniqueCount="49">
  <si>
    <t>Международно непатентно наименование (INN)</t>
  </si>
  <si>
    <t>Количество на активното лекарствено вещество</t>
  </si>
  <si>
    <t>Референтна стойност за DDD/Терапевтичен курс</t>
  </si>
  <si>
    <t>Количества до</t>
  </si>
  <si>
    <t>Търговско наименоване на лекарствените продукти</t>
  </si>
  <si>
    <t>Наименование на производителя</t>
  </si>
  <si>
    <t>Мярка</t>
  </si>
  <si>
    <t>ПРЕДЛОЖЕНИЕ ОТ:</t>
  </si>
  <si>
    <t>dostavcik_ime</t>
  </si>
  <si>
    <t>porn</t>
  </si>
  <si>
    <t>ime</t>
  </si>
  <si>
    <t>miarka</t>
  </si>
  <si>
    <t>targovsko_ime</t>
  </si>
  <si>
    <t>proizvoditel</t>
  </si>
  <si>
    <t>av1</t>
  </si>
  <si>
    <t>av2</t>
  </si>
  <si>
    <t>ref</t>
  </si>
  <si>
    <t>kolichestvo</t>
  </si>
  <si>
    <t>Гаранция</t>
  </si>
  <si>
    <t>Обособена позиция</t>
  </si>
  <si>
    <t>100 mg</t>
  </si>
  <si>
    <t>Vinkristin</t>
  </si>
  <si>
    <t>Cyclophosphamide</t>
  </si>
  <si>
    <t>Etoposide</t>
  </si>
  <si>
    <t>Cytarabine</t>
  </si>
  <si>
    <t>Epirubicin</t>
  </si>
  <si>
    <t>Filgrastim</t>
  </si>
  <si>
    <t>Zolendronicc acid</t>
  </si>
  <si>
    <t>Bendamustine</t>
  </si>
  <si>
    <t>mg/fl</t>
  </si>
  <si>
    <t>mg/amp.</t>
  </si>
  <si>
    <t>MUsp.amp.</t>
  </si>
  <si>
    <t>100mg/fl</t>
  </si>
  <si>
    <r>
      <t>Подпис и печат</t>
    </r>
    <r>
      <rPr>
        <sz val="12"/>
        <rFont val="Times New Roman"/>
        <family val="1"/>
      </rPr>
      <t xml:space="preserve">: </t>
    </r>
  </si>
  <si>
    <t>/име и фамилия/</t>
  </si>
  <si>
    <t>флакон</t>
  </si>
  <si>
    <t>ампула</t>
  </si>
  <si>
    <t>fl./mg.</t>
  </si>
  <si>
    <t>mg/tabl.</t>
  </si>
  <si>
    <t>опаковка</t>
  </si>
  <si>
    <t>шприц ампула</t>
  </si>
  <si>
    <t>Fludarabin phosphate</t>
  </si>
  <si>
    <t>Представляващ</t>
  </si>
  <si>
    <t>garancia</t>
  </si>
  <si>
    <t>брой позиции:</t>
  </si>
  <si>
    <t>Суна на гаранцията:</t>
  </si>
  <si>
    <t>40ml/ампула</t>
  </si>
  <si>
    <t>10ml/ампула</t>
  </si>
  <si>
    <r>
      <t>Образец №3А</t>
    </r>
    <r>
      <rPr>
        <b/>
        <sz val="10"/>
        <rFont val="Arial"/>
        <family val="2"/>
      </rPr>
      <t xml:space="preserve"> Техническа спецификация за доставка </t>
    </r>
    <r>
      <rPr>
        <b/>
        <i/>
        <sz val="10"/>
        <rFont val="Arial"/>
        <family val="2"/>
      </rPr>
      <t xml:space="preserve"> на ЛЕКАРСТВЕНИ ПРОДУКТИ необходими за лечение на болни от хематологични заболявания в МОБАЛ "Д-р Стефан Черкезов" АД - гр.Велико Търново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</si>
</sst>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;;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</numFmts>
  <fonts count="2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 locked="0"/>
    </xf>
    <xf numFmtId="0" fontId="8" fillId="34" borderId="10" xfId="0" applyFont="1" applyFill="1" applyBorder="1" applyAlignment="1" applyProtection="1">
      <alignment horizontal="center"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0" fillId="34" borderId="11" xfId="0" applyFill="1" applyBorder="1" applyAlignment="1">
      <alignment/>
    </xf>
    <xf numFmtId="0" fontId="11" fillId="34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wrapText="1"/>
    </xf>
    <xf numFmtId="0" fontId="10" fillId="0" borderId="11" xfId="0" applyFont="1" applyFill="1" applyBorder="1" applyAlignment="1" applyProtection="1">
      <alignment wrapText="1"/>
      <protection locked="0"/>
    </xf>
    <xf numFmtId="0" fontId="9" fillId="34" borderId="11" xfId="0" applyFont="1" applyFill="1" applyBorder="1" applyAlignment="1">
      <alignment horizontal="center"/>
    </xf>
    <xf numFmtId="178" fontId="9" fillId="34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34" borderId="0" xfId="0" applyFont="1" applyFill="1" applyAlignment="1" applyProtection="1">
      <alignment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0" fillId="34" borderId="11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right"/>
    </xf>
    <xf numFmtId="178" fontId="9" fillId="34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wrapText="1"/>
      <protection/>
    </xf>
    <xf numFmtId="2" fontId="10" fillId="0" borderId="0" xfId="0" applyNumberFormat="1" applyFont="1" applyFill="1" applyBorder="1" applyAlignment="1" applyProtection="1">
      <alignment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B1">
      <selection activeCell="B2" sqref="B2:K3"/>
    </sheetView>
  </sheetViews>
  <sheetFormatPr defaultColWidth="9.140625" defaultRowHeight="12.75"/>
  <cols>
    <col min="1" max="1" width="9.140625" style="0" hidden="1" customWidth="1"/>
    <col min="2" max="2" width="6.28125" style="0" customWidth="1"/>
    <col min="3" max="3" width="26.00390625" style="0" customWidth="1"/>
    <col min="4" max="4" width="25.28125" style="0" customWidth="1"/>
    <col min="5" max="5" width="23.00390625" style="0" customWidth="1"/>
    <col min="6" max="6" width="7.8515625" style="0" customWidth="1"/>
    <col min="7" max="7" width="7.00390625" style="0" customWidth="1"/>
    <col min="9" max="9" width="9.00390625" style="0" customWidth="1"/>
    <col min="10" max="10" width="6.8515625" style="0" customWidth="1"/>
    <col min="12" max="12" width="9.140625" style="0" hidden="1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45" t="s">
        <v>48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24.75" customHeigh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1"/>
      <c r="C4" s="18" t="s">
        <v>7</v>
      </c>
      <c r="D4" s="47"/>
      <c r="E4" s="48"/>
      <c r="F4" s="48"/>
      <c r="G4" s="48"/>
      <c r="H4" s="48"/>
      <c r="I4" s="48"/>
      <c r="J4" s="48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2" ht="89.25">
      <c r="B6" s="4" t="s">
        <v>19</v>
      </c>
      <c r="C6" s="4" t="s">
        <v>0</v>
      </c>
      <c r="D6" s="4" t="s">
        <v>4</v>
      </c>
      <c r="E6" s="4" t="s">
        <v>5</v>
      </c>
      <c r="F6" s="44" t="s">
        <v>1</v>
      </c>
      <c r="G6" s="44"/>
      <c r="H6" s="4" t="s">
        <v>2</v>
      </c>
      <c r="I6" s="4" t="s">
        <v>6</v>
      </c>
      <c r="J6" s="4" t="s">
        <v>3</v>
      </c>
      <c r="K6" s="4" t="s">
        <v>18</v>
      </c>
      <c r="L6" s="3"/>
    </row>
    <row r="7" spans="1:11" ht="12.75" hidden="1">
      <c r="A7" t="s">
        <v>8</v>
      </c>
      <c r="B7" s="4" t="s">
        <v>9</v>
      </c>
      <c r="C7" s="5" t="s">
        <v>10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11</v>
      </c>
      <c r="J7" s="5" t="s">
        <v>17</v>
      </c>
      <c r="K7" s="5" t="s">
        <v>43</v>
      </c>
    </row>
    <row r="8" spans="1:12" ht="16.5">
      <c r="A8">
        <f>IF(J8&gt;0,$D$4,"")</f>
        <v>0</v>
      </c>
      <c r="B8" s="6">
        <v>1</v>
      </c>
      <c r="C8" s="7" t="s">
        <v>21</v>
      </c>
      <c r="D8" s="8"/>
      <c r="E8" s="8"/>
      <c r="F8" s="9">
        <v>1</v>
      </c>
      <c r="G8" s="9" t="s">
        <v>29</v>
      </c>
      <c r="H8" s="9">
        <v>1.22133</v>
      </c>
      <c r="I8" s="9" t="s">
        <v>35</v>
      </c>
      <c r="J8" s="39">
        <v>300</v>
      </c>
      <c r="K8" s="10">
        <f>IF(AND(TRIM(D8)&lt;&gt;"",TRIM(E8&lt;&gt;"")),L8,"")</f>
      </c>
      <c r="L8" s="10">
        <v>21.84</v>
      </c>
    </row>
    <row r="9" spans="1:12" ht="16.5">
      <c r="A9">
        <f aca="true" t="shared" si="0" ref="A9:A29">IF(J9&gt;0,$D$4,"")</f>
        <v>0</v>
      </c>
      <c r="B9" s="6">
        <v>2</v>
      </c>
      <c r="C9" s="7" t="s">
        <v>22</v>
      </c>
      <c r="D9" s="8"/>
      <c r="E9" s="8"/>
      <c r="F9" s="9">
        <v>500</v>
      </c>
      <c r="G9" s="9" t="s">
        <v>29</v>
      </c>
      <c r="H9" s="9">
        <v>13.024</v>
      </c>
      <c r="I9" s="9" t="s">
        <v>35</v>
      </c>
      <c r="J9" s="40">
        <v>1000</v>
      </c>
      <c r="K9" s="10">
        <f aca="true" t="shared" si="1" ref="K9:K20">IF(AND(TRIM(D9)&lt;&gt;"",TRIM(E9&lt;&gt;"")),L9,"")</f>
      </c>
      <c r="L9" s="10">
        <v>50.5</v>
      </c>
    </row>
    <row r="10" spans="2:12" ht="16.5">
      <c r="B10" s="6">
        <v>3</v>
      </c>
      <c r="C10" s="7" t="s">
        <v>23</v>
      </c>
      <c r="D10" s="8"/>
      <c r="E10" s="8"/>
      <c r="F10" s="9">
        <v>20</v>
      </c>
      <c r="G10" s="9" t="s">
        <v>30</v>
      </c>
      <c r="H10" s="9" t="s">
        <v>20</v>
      </c>
      <c r="I10" s="9" t="s">
        <v>36</v>
      </c>
      <c r="J10" s="40">
        <v>10</v>
      </c>
      <c r="K10" s="10">
        <f t="shared" si="1"/>
      </c>
      <c r="L10" s="10">
        <v>0.55</v>
      </c>
    </row>
    <row r="11" spans="1:12" ht="16.5">
      <c r="A11">
        <f t="shared" si="0"/>
        <v>0</v>
      </c>
      <c r="B11" s="6">
        <v>4</v>
      </c>
      <c r="C11" s="7" t="s">
        <v>41</v>
      </c>
      <c r="D11" s="8"/>
      <c r="E11" s="8"/>
      <c r="F11" s="9">
        <v>50</v>
      </c>
      <c r="G11" s="9" t="s">
        <v>37</v>
      </c>
      <c r="H11" s="9">
        <v>14.26467</v>
      </c>
      <c r="I11" s="9" t="s">
        <v>35</v>
      </c>
      <c r="J11" s="40">
        <v>50</v>
      </c>
      <c r="K11" s="10">
        <f t="shared" si="1"/>
      </c>
      <c r="L11" s="10">
        <v>51.62</v>
      </c>
    </row>
    <row r="12" spans="1:12" ht="16.5">
      <c r="A12">
        <f t="shared" si="0"/>
        <v>0</v>
      </c>
      <c r="B12" s="6">
        <v>5</v>
      </c>
      <c r="C12" s="7" t="s">
        <v>41</v>
      </c>
      <c r="D12" s="8"/>
      <c r="E12" s="8"/>
      <c r="F12" s="9">
        <v>10</v>
      </c>
      <c r="G12" s="9" t="s">
        <v>38</v>
      </c>
      <c r="H12" s="9">
        <v>14.26467</v>
      </c>
      <c r="I12" s="9" t="s">
        <v>39</v>
      </c>
      <c r="J12" s="40">
        <v>200</v>
      </c>
      <c r="K12" s="10">
        <f t="shared" si="1"/>
      </c>
      <c r="L12" s="10">
        <v>87.94</v>
      </c>
    </row>
    <row r="13" spans="1:12" ht="16.5">
      <c r="A13">
        <f t="shared" si="0"/>
        <v>0</v>
      </c>
      <c r="B13" s="6">
        <v>6</v>
      </c>
      <c r="C13" s="7" t="s">
        <v>24</v>
      </c>
      <c r="D13" s="8"/>
      <c r="E13" s="8"/>
      <c r="F13" s="9">
        <v>50</v>
      </c>
      <c r="G13" s="9" t="s">
        <v>29</v>
      </c>
      <c r="H13" s="9">
        <v>14.26467</v>
      </c>
      <c r="I13" s="9" t="s">
        <v>46</v>
      </c>
      <c r="J13" s="40">
        <v>30</v>
      </c>
      <c r="K13" s="10">
        <f t="shared" si="1"/>
      </c>
      <c r="L13" s="10">
        <v>34.98</v>
      </c>
    </row>
    <row r="14" spans="1:12" ht="16.5">
      <c r="A14">
        <f t="shared" si="0"/>
        <v>0</v>
      </c>
      <c r="B14" s="6">
        <v>7</v>
      </c>
      <c r="C14" s="7" t="s">
        <v>24</v>
      </c>
      <c r="D14" s="8"/>
      <c r="E14" s="8"/>
      <c r="F14" s="9">
        <v>50</v>
      </c>
      <c r="G14" s="9" t="s">
        <v>29</v>
      </c>
      <c r="H14" s="9">
        <v>14.26467</v>
      </c>
      <c r="I14" s="9" t="s">
        <v>47</v>
      </c>
      <c r="J14" s="40">
        <v>10</v>
      </c>
      <c r="K14" s="10">
        <f t="shared" si="1"/>
      </c>
      <c r="L14" s="10">
        <v>2.36</v>
      </c>
    </row>
    <row r="15" spans="1:12" ht="16.5">
      <c r="A15">
        <f t="shared" si="0"/>
        <v>0</v>
      </c>
      <c r="B15" s="6">
        <v>8</v>
      </c>
      <c r="C15" s="7" t="s">
        <v>25</v>
      </c>
      <c r="D15" s="8"/>
      <c r="E15" s="8"/>
      <c r="F15" s="9">
        <v>50</v>
      </c>
      <c r="G15" s="9" t="s">
        <v>29</v>
      </c>
      <c r="H15" s="9">
        <v>14.26467</v>
      </c>
      <c r="I15" s="9" t="s">
        <v>35</v>
      </c>
      <c r="J15" s="40">
        <v>20</v>
      </c>
      <c r="K15" s="10">
        <f t="shared" si="1"/>
      </c>
      <c r="L15" s="10">
        <v>5</v>
      </c>
    </row>
    <row r="16" spans="1:12" ht="16.5">
      <c r="A16">
        <f t="shared" si="0"/>
        <v>0</v>
      </c>
      <c r="B16" s="6">
        <v>9</v>
      </c>
      <c r="C16" s="7" t="s">
        <v>25</v>
      </c>
      <c r="D16" s="8"/>
      <c r="E16" s="8"/>
      <c r="F16" s="9">
        <v>10</v>
      </c>
      <c r="G16" s="9" t="s">
        <v>29</v>
      </c>
      <c r="H16" s="9">
        <v>14.26467</v>
      </c>
      <c r="I16" s="9" t="s">
        <v>35</v>
      </c>
      <c r="J16" s="40">
        <v>50</v>
      </c>
      <c r="K16" s="10">
        <f t="shared" si="1"/>
      </c>
      <c r="L16" s="10">
        <v>4.75</v>
      </c>
    </row>
    <row r="17" spans="1:12" ht="16.5">
      <c r="A17">
        <f t="shared" si="0"/>
        <v>0</v>
      </c>
      <c r="B17" s="6">
        <v>10</v>
      </c>
      <c r="C17" s="7" t="s">
        <v>26</v>
      </c>
      <c r="D17" s="8"/>
      <c r="E17" s="8"/>
      <c r="F17" s="9">
        <v>30</v>
      </c>
      <c r="G17" s="9" t="s">
        <v>31</v>
      </c>
      <c r="H17" s="9">
        <v>16.3701</v>
      </c>
      <c r="I17" s="35" t="s">
        <v>40</v>
      </c>
      <c r="J17" s="40">
        <v>30</v>
      </c>
      <c r="K17" s="10">
        <f t="shared" si="1"/>
      </c>
      <c r="L17" s="10">
        <v>14.49</v>
      </c>
    </row>
    <row r="18" spans="1:12" ht="16.5">
      <c r="A18">
        <f t="shared" si="0"/>
        <v>0</v>
      </c>
      <c r="B18" s="6">
        <v>11</v>
      </c>
      <c r="C18" s="7" t="s">
        <v>26</v>
      </c>
      <c r="D18" s="8"/>
      <c r="E18" s="8"/>
      <c r="F18" s="9">
        <v>48</v>
      </c>
      <c r="G18" s="9" t="s">
        <v>31</v>
      </c>
      <c r="H18" s="9">
        <v>16.3701</v>
      </c>
      <c r="I18" s="35" t="s">
        <v>40</v>
      </c>
      <c r="J18" s="40">
        <v>30</v>
      </c>
      <c r="K18" s="10">
        <f t="shared" si="1"/>
      </c>
      <c r="L18" s="10">
        <v>15.15</v>
      </c>
    </row>
    <row r="19" spans="1:12" ht="16.5">
      <c r="A19">
        <f t="shared" si="0"/>
        <v>0</v>
      </c>
      <c r="B19" s="6">
        <v>12</v>
      </c>
      <c r="C19" s="7" t="s">
        <v>27</v>
      </c>
      <c r="D19" s="8"/>
      <c r="E19" s="8"/>
      <c r="F19" s="9">
        <v>4</v>
      </c>
      <c r="G19" s="9" t="s">
        <v>29</v>
      </c>
      <c r="H19" s="9">
        <v>16.3701</v>
      </c>
      <c r="I19" s="9" t="s">
        <v>35</v>
      </c>
      <c r="J19" s="40">
        <v>20</v>
      </c>
      <c r="K19" s="10">
        <f t="shared" si="1"/>
      </c>
      <c r="L19" s="10">
        <v>95.73</v>
      </c>
    </row>
    <row r="20" spans="1:12" ht="16.5">
      <c r="A20">
        <f t="shared" si="0"/>
        <v>0</v>
      </c>
      <c r="B20" s="6">
        <v>13</v>
      </c>
      <c r="C20" s="7" t="s">
        <v>28</v>
      </c>
      <c r="D20" s="8"/>
      <c r="E20" s="8"/>
      <c r="F20" s="9">
        <v>10</v>
      </c>
      <c r="G20" s="9" t="s">
        <v>32</v>
      </c>
      <c r="H20" s="9">
        <v>16.3701</v>
      </c>
      <c r="I20" s="9" t="s">
        <v>35</v>
      </c>
      <c r="J20" s="40">
        <v>10</v>
      </c>
      <c r="K20" s="10">
        <f t="shared" si="1"/>
      </c>
      <c r="L20" s="10">
        <v>35</v>
      </c>
    </row>
    <row r="21" spans="2:12" ht="16.5">
      <c r="B21" s="19"/>
      <c r="C21" s="26"/>
      <c r="D21" s="2"/>
      <c r="E21" s="2"/>
      <c r="F21" s="21"/>
      <c r="G21" s="21"/>
      <c r="H21" s="21"/>
      <c r="I21" s="21"/>
      <c r="J21" s="12"/>
      <c r="K21" s="23"/>
      <c r="L21" s="41"/>
    </row>
    <row r="22" spans="2:12" ht="16.5">
      <c r="B22" s="19"/>
      <c r="C22" s="20" t="s">
        <v>44</v>
      </c>
      <c r="D22" s="42">
        <f>COUNT(K8:K20)</f>
        <v>0</v>
      </c>
      <c r="E22" s="2"/>
      <c r="F22" s="21"/>
      <c r="G22" s="21"/>
      <c r="H22" s="21"/>
      <c r="I22" s="22"/>
      <c r="J22" s="11"/>
      <c r="K22" s="23"/>
      <c r="L22" s="37"/>
    </row>
    <row r="23" spans="2:12" ht="16.5">
      <c r="B23" s="19"/>
      <c r="C23" s="20" t="s">
        <v>45</v>
      </c>
      <c r="D23" s="43">
        <f>SUM(K8:K20)</f>
        <v>0</v>
      </c>
      <c r="E23" s="2"/>
      <c r="F23" s="21"/>
      <c r="G23" s="21"/>
      <c r="H23" s="21"/>
      <c r="I23" s="21"/>
      <c r="J23" s="12"/>
      <c r="K23" s="23"/>
      <c r="L23" s="37"/>
    </row>
    <row r="24" spans="2:12" ht="16.5">
      <c r="B24" s="19"/>
      <c r="C24" s="36" t="s">
        <v>42</v>
      </c>
      <c r="D24" s="2"/>
      <c r="E24" s="2"/>
      <c r="F24" s="21"/>
      <c r="G24" s="21"/>
      <c r="H24" s="21"/>
      <c r="I24" s="21"/>
      <c r="J24" s="12"/>
      <c r="K24" s="23"/>
      <c r="L24" s="37"/>
    </row>
    <row r="25" spans="2:12" ht="16.5">
      <c r="B25" s="19"/>
      <c r="C25" s="24" t="s">
        <v>33</v>
      </c>
      <c r="D25" s="2"/>
      <c r="E25" s="2"/>
      <c r="F25" s="21"/>
      <c r="G25" s="21"/>
      <c r="H25" s="21"/>
      <c r="I25" s="21"/>
      <c r="J25" s="12"/>
      <c r="K25" s="23"/>
      <c r="L25" s="37"/>
    </row>
    <row r="26" spans="2:12" ht="16.5">
      <c r="B26" s="19"/>
      <c r="C26" s="25" t="s">
        <v>34</v>
      </c>
      <c r="D26" s="2"/>
      <c r="E26" s="2"/>
      <c r="F26" s="21"/>
      <c r="G26" s="21"/>
      <c r="H26" s="21"/>
      <c r="I26" s="21"/>
      <c r="J26" s="12"/>
      <c r="K26" s="23"/>
      <c r="L26" s="37"/>
    </row>
    <row r="27" spans="1:12" ht="16.5">
      <c r="A27">
        <f t="shared" si="0"/>
      </c>
      <c r="B27" s="19"/>
      <c r="C27" s="26"/>
      <c r="D27" s="2"/>
      <c r="E27" s="2"/>
      <c r="F27" s="21"/>
      <c r="G27" s="21"/>
      <c r="H27" s="21"/>
      <c r="I27" s="21"/>
      <c r="J27" s="13"/>
      <c r="K27" s="23">
        <f>IF(TRIM(D27)&lt;&gt;"",L27,"")</f>
      </c>
      <c r="L27" s="38"/>
    </row>
    <row r="28" spans="2:12" ht="16.5">
      <c r="B28" s="19"/>
      <c r="C28" s="26"/>
      <c r="D28" s="2"/>
      <c r="E28" s="2"/>
      <c r="F28" s="21"/>
      <c r="G28" s="21"/>
      <c r="H28" s="21"/>
      <c r="I28" s="21"/>
      <c r="J28" s="13"/>
      <c r="K28" s="23"/>
      <c r="L28" s="38"/>
    </row>
    <row r="29" spans="1:12" ht="15">
      <c r="A29">
        <f t="shared" si="0"/>
      </c>
      <c r="B29" s="27"/>
      <c r="C29" s="28"/>
      <c r="D29" s="14"/>
      <c r="E29" s="15"/>
      <c r="F29" s="29"/>
      <c r="G29" s="29"/>
      <c r="H29" s="29"/>
      <c r="I29" s="30"/>
      <c r="J29" s="16"/>
      <c r="K29" s="23">
        <f>IF(TRIM(D29)&lt;&gt;"",L29,"")</f>
      </c>
      <c r="L29" s="37"/>
    </row>
    <row r="30" spans="2:4" ht="12.75">
      <c r="B30" s="17"/>
      <c r="C30" s="17"/>
      <c r="D30" s="17"/>
    </row>
    <row r="31" spans="2:7" ht="14.25">
      <c r="B31" s="31"/>
      <c r="C31" s="32"/>
      <c r="D31" s="33"/>
      <c r="E31" s="34"/>
      <c r="F31" s="34"/>
      <c r="G31" s="34"/>
    </row>
  </sheetData>
  <sheetProtection selectLockedCells="1" autoFilter="0"/>
  <mergeCells count="3">
    <mergeCell ref="F6:G6"/>
    <mergeCell ref="B2:K3"/>
    <mergeCell ref="D4:J4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2013-07-25T07:11:12Z</cp:lastPrinted>
  <dcterms:created xsi:type="dcterms:W3CDTF">2011-01-10T11:34:06Z</dcterms:created>
  <dcterms:modified xsi:type="dcterms:W3CDTF">2014-10-15T06:09:27Z</dcterms:modified>
  <cp:category/>
  <cp:version/>
  <cp:contentType/>
  <cp:contentStatus/>
</cp:coreProperties>
</file>